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0" yWindow="540" windowWidth="9996" windowHeight="5460" tabRatio="937" activeTab="0"/>
  </bookViews>
  <sheets>
    <sheet name="Класиране " sheetId="1" r:id="rId1"/>
  </sheets>
  <definedNames>
    <definedName name="_xlnm.Print_Area" localSheetId="0">'Класиране '!$A$1:$I$65</definedName>
  </definedNames>
  <calcPr fullCalcOnLoad="1"/>
</workbook>
</file>

<file path=xl/sharedStrings.xml><?xml version="1.0" encoding="utf-8"?>
<sst xmlns="http://schemas.openxmlformats.org/spreadsheetml/2006/main" count="126" uniqueCount="77">
  <si>
    <t>№</t>
  </si>
  <si>
    <t>Ед. мярка</t>
  </si>
  <si>
    <t>бр.</t>
  </si>
  <si>
    <t>Относителна тежест в %</t>
  </si>
  <si>
    <t xml:space="preserve">Видове СМР </t>
  </si>
  <si>
    <t>Доставка, полагане и уплътняване на несортиран трошен камък</t>
  </si>
  <si>
    <t>Ед. цена в лв. без вкл. ДДС</t>
  </si>
  <si>
    <t>Ед. Цена, min</t>
  </si>
  <si>
    <r>
      <t>Ед. Цена min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.P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/ Ед. Цена уч. i</t>
    </r>
  </si>
  <si>
    <t>Повдигане и подравняване на съществуващи бордюри</t>
  </si>
  <si>
    <t>Доставка и монтаж на стоманен антипаркинг елемент</t>
  </si>
  <si>
    <t xml:space="preserve">Доставка и монтаж на пътен знак ІІ типоразмер, вкл. носещ метален стълб за поставяне на пътен знак и фундамент </t>
  </si>
  <si>
    <t>"ПЪТИНЖЕНЕРИНГ" ЕООД</t>
  </si>
  <si>
    <t>КЛАСИРАНЕ</t>
  </si>
  <si>
    <t>ОБЩЕСТВЕНА ПОРЪЧКА С ПРЕДМЕТ: "Разширение на Траурен парк "Север" /изграждане на обслужваща инфраструктура/”</t>
  </si>
  <si>
    <t>ЗЕМНИ РАБОТИ</t>
  </si>
  <si>
    <t>Разваляне и сортиране на тротоарни плочи</t>
  </si>
  <si>
    <t>m²</t>
  </si>
  <si>
    <t>Разваляне и сортиране на бордюри</t>
  </si>
  <si>
    <t>m¹</t>
  </si>
  <si>
    <t>Разваляне на асфалтова настилка</t>
  </si>
  <si>
    <t>Фрезоване на асфалтобетонова настилка до 10 cm и извозване до 20 km</t>
  </si>
  <si>
    <t>Натоварване и извозване на тротоарни плочи и бордюри до 20 km</t>
  </si>
  <si>
    <t>m³</t>
  </si>
  <si>
    <t>Натоварване и извозване на строителни отпадъци до 20 km</t>
  </si>
  <si>
    <t>Изкоп с багер на транспорт, вкл. транспорт до 20 km</t>
  </si>
  <si>
    <t>Ръчен изкоп, вкл. натоварване и извозване</t>
  </si>
  <si>
    <t>Профилиране и уплътняване на земно легло</t>
  </si>
  <si>
    <t>Доставка, полагане и уплътняване на речна баластра</t>
  </si>
  <si>
    <t>Доставка, полагане и уплътняване на едрозърнест пясък</t>
  </si>
  <si>
    <t>Извозване на земни почви на депо до 10 км</t>
  </si>
  <si>
    <t>Част: ПЪТНА</t>
  </si>
  <si>
    <t>Направа на вибропресовани бетонови бордюри 50/25/15 cm</t>
  </si>
  <si>
    <t>Направа на вибропресовани бетонови бордюри 50/16/8 cm</t>
  </si>
  <si>
    <t>Направа на тротоарна настилка от вибропресовани бетонови блокчета 20/10/6 cm, цвят- сив</t>
  </si>
  <si>
    <t>Направа на тротоарна настилка от тротоарни плочи 30/30/5 cm, цвят- сив</t>
  </si>
  <si>
    <t>Направа на тротоарна настилка от тротоарни плочи 40/40/5 cm, цвят- сив</t>
  </si>
  <si>
    <t>Полагане на битумен разлив</t>
  </si>
  <si>
    <t>Полагане на битумизиран трошен камък</t>
  </si>
  <si>
    <t>т</t>
  </si>
  <si>
    <t>Полагане на неплътен асфалтобетон</t>
  </si>
  <si>
    <t>Полагане на плътен асфалтобетон с d=4 cm, цвят- черен</t>
  </si>
  <si>
    <t>Полагане на хоризонтална маркировка - студен пластик- бяла</t>
  </si>
  <si>
    <t>Част: В и К</t>
  </si>
  <si>
    <t>Водопровод</t>
  </si>
  <si>
    <t>Неплътно укрепване на изкоп</t>
  </si>
  <si>
    <t>Плътно укрепване на изкоп</t>
  </si>
  <si>
    <t>Доставка и монтаж на:</t>
  </si>
  <si>
    <t>Тръби PE-HD 1.0 MPa, Ø 110, вкл. заварки и фасонни части: тройник, намалител, коляно, водовземна скоба, комбинирано жибо, предфланшова връзка, свободен фланец, глух фланец, капа, бетонов опорен блок</t>
  </si>
  <si>
    <t>Тръби PE-HD 1.0 MPa, Ø 90, вкл. заварки и фасонни части: тройник, намалител, коляно, водовземна скоба, комбинирано жибо, предфланшова връзка, свободен фланец, глух фланец, капа, бетонов опорен блок</t>
  </si>
  <si>
    <t>Тръби PE-HD 1.0 MPa, Ø 63, вкл. СК, фасонни части и заварки</t>
  </si>
  <si>
    <t>Тръби PE-HD 1.0 MPa, Ø 25, вкл. СК, фасонни части и заварки</t>
  </si>
  <si>
    <t>Доставка и монтаж на градинска чешма</t>
  </si>
  <si>
    <t>Промиване и дезинфекция водопровод</t>
  </si>
  <si>
    <t>Изпитване водопровод под хидравлично налягане</t>
  </si>
  <si>
    <t>Проби РЗИ</t>
  </si>
  <si>
    <t>Сигнална лента с метална нишка</t>
  </si>
  <si>
    <t>Канализация</t>
  </si>
  <si>
    <t>PP тръби с муфи за канализация SN 8 DN 160, вкл. присъединителна муфа, гумен уплътнител, фасонни части: дъги, колена, разклонител, разклонител с редукция, намалител, ексцентричен намалител, тройник, тапа, флекс адаптор, седло</t>
  </si>
  <si>
    <t>PP тръби с муфи за канализация SN 8 DN 200, вкл. присъединителна муфа, гумен уплътнител, фасонни части: дъги, колена, разклонител, разклонител с редукция, намалител, ексцентричен намалител, тройник, тапа, флекс адаптор, седло</t>
  </si>
  <si>
    <t>PP тръби с муфи за канализация SN 8 DN 315, вкл. присъединителна муфа, гумен уплътнител, фасонни части: дъги, колена, разклонител, разклонител с редукция, намалител, ексцентричен намалител, тройник, тапа, флекс адаптор, седло</t>
  </si>
  <si>
    <t>Доставка и монтаж на бетонови РШ DN 1000 от сглобяеми елементи дълбочина до 2 m, вкл. стъпала и конус, без доставка и монтаж на капак, без дъно</t>
  </si>
  <si>
    <t>Дъно на РШ DN 1000 оформено с кюнета от циментова замазка на място</t>
  </si>
  <si>
    <t>Доставка и монтаж на чугунен капак за РШ Ø600, заключващ се, с кръгла рамка, самонивелиращ се</t>
  </si>
  <si>
    <t>Доставка и монтаж на тяло от полипропилен с калова яма за дъждоприемен точков отток в компект с кофа и заключваща се решетка 50/50 cm</t>
  </si>
  <si>
    <t>Доставка и монтаж на решетка от чугун 50/50 cm в комплект с кофа и заключване</t>
  </si>
  <si>
    <t>Заснемане с камера на канализация и предоставяне на диск</t>
  </si>
  <si>
    <t>ДРУГИ</t>
  </si>
  <si>
    <t>Разбиване на бетон</t>
  </si>
  <si>
    <t>Кофраж и декофраж на бетонови елементи</t>
  </si>
  <si>
    <t>Доставка и полагане на бетон B 7,5, вкл. уплътняване</t>
  </si>
  <si>
    <t>Доставка и полагане на бетон B 15, вкл. уплътняване</t>
  </si>
  <si>
    <t>Стоманена армировка АІ</t>
  </si>
  <si>
    <t>kg</t>
  </si>
  <si>
    <t>Стоманена армировка АІІІ</t>
  </si>
  <si>
    <t>ОБЩО ЗА ОБЩЕСТВЕНА ПОРЪЧКА:"Разширение на Траурен парк "Север" /изграждане на обслужваща инфраструктура/”</t>
  </si>
  <si>
    <t>"ДРАГИЕВ И КО" ООД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</si>
</sst>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#,##0.00_ ;\-#,##0.00\ "/>
    <numFmt numFmtId="181" formatCode="_-* #,##0.000\ _л_в_._-;\-* #,##0.000\ _л_в_._-;_-* &quot;-&quot;??\ _л_в_._-;_-@_-"/>
    <numFmt numFmtId="182" formatCode="_-* #,##0.0000\ _л_в_._-;\-* #,##0.0000\ _л_в_._-;_-* &quot;-&quot;??\ _л_в_._-;_-@_-"/>
    <numFmt numFmtId="183" formatCode="_-* #,##0.0\ _л_в_._-;\-* #,##0.0\ _л_в_._-;_-* &quot;-&quot;??\ _л_в_._-;_-@_-"/>
    <numFmt numFmtId="184" formatCode="#,##0.00;[Red]#,##0.00"/>
  </numFmts>
  <fonts count="53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double"/>
      <bottom style="thin"/>
    </border>
    <border>
      <left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4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wrapText="1"/>
      <protection/>
    </xf>
    <xf numFmtId="43" fontId="4" fillId="33" borderId="17" xfId="5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20" xfId="0" applyFont="1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25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center"/>
      <protection/>
    </xf>
    <xf numFmtId="0" fontId="48" fillId="0" borderId="16" xfId="0" applyFont="1" applyFill="1" applyBorder="1" applyAlignment="1">
      <alignment horizontal="justify" vertical="center"/>
    </xf>
    <xf numFmtId="0" fontId="48" fillId="0" borderId="16" xfId="0" applyFont="1" applyFill="1" applyBorder="1" applyAlignment="1">
      <alignment horizontal="justify" vertical="center" wrapText="1"/>
    </xf>
    <xf numFmtId="0" fontId="48" fillId="33" borderId="16" xfId="0" applyFont="1" applyFill="1" applyBorder="1" applyAlignment="1">
      <alignment horizontal="justify" vertical="center" wrapText="1"/>
    </xf>
    <xf numFmtId="0" fontId="49" fillId="0" borderId="16" xfId="0" applyFont="1" applyFill="1" applyBorder="1" applyAlignment="1">
      <alignment horizontal="justify" vertical="center"/>
    </xf>
    <xf numFmtId="0" fontId="51" fillId="0" borderId="16" xfId="0" applyFont="1" applyFill="1" applyBorder="1" applyAlignment="1">
      <alignment horizontal="justify" vertical="center" wrapText="1"/>
    </xf>
    <xf numFmtId="0" fontId="52" fillId="0" borderId="16" xfId="0" applyFont="1" applyFill="1" applyBorder="1" applyAlignment="1">
      <alignment horizontal="justify" vertical="center"/>
    </xf>
    <xf numFmtId="0" fontId="9" fillId="33" borderId="16" xfId="60" applyFont="1" applyFill="1" applyBorder="1" applyAlignment="1">
      <alignment horizontal="justify" vertical="center"/>
      <protection/>
    </xf>
    <xf numFmtId="0" fontId="51" fillId="0" borderId="16" xfId="0" applyFont="1" applyFill="1" applyBorder="1" applyAlignment="1">
      <alignment horizontal="justify" vertical="center"/>
    </xf>
    <xf numFmtId="0" fontId="49" fillId="0" borderId="16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/>
      <protection/>
    </xf>
    <xf numFmtId="43" fontId="49" fillId="0" borderId="16" xfId="52" applyFont="1" applyFill="1" applyBorder="1" applyAlignment="1">
      <alignment horizontal="right" vertical="center" indent="1"/>
    </xf>
    <xf numFmtId="4" fontId="48" fillId="0" borderId="16" xfId="0" applyNumberFormat="1" applyFont="1" applyFill="1" applyBorder="1" applyAlignment="1">
      <alignment horizontal="right" vertical="center" wrapText="1" indent="1"/>
    </xf>
    <xf numFmtId="2" fontId="3" fillId="0" borderId="12" xfId="0" applyNumberFormat="1" applyFont="1" applyFill="1" applyBorder="1" applyAlignment="1" applyProtection="1">
      <alignment horizontal="right" vertical="center" wrapText="1" indent="1"/>
      <protection/>
    </xf>
    <xf numFmtId="2" fontId="4" fillId="0" borderId="13" xfId="0" applyNumberFormat="1" applyFont="1" applyFill="1" applyBorder="1" applyAlignment="1" applyProtection="1">
      <alignment horizontal="right" vertical="center" wrapText="1" indent="1"/>
      <protection/>
    </xf>
    <xf numFmtId="43" fontId="49" fillId="33" borderId="16" xfId="52" applyFont="1" applyFill="1" applyBorder="1" applyAlignment="1">
      <alignment horizontal="right" vertical="center" indent="1"/>
    </xf>
    <xf numFmtId="4" fontId="48" fillId="33" borderId="16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right" vertical="center" indent="1"/>
    </xf>
    <xf numFmtId="0" fontId="49" fillId="0" borderId="26" xfId="0" applyFont="1" applyBorder="1" applyAlignment="1">
      <alignment horizontal="right" vertical="center" wrapText="1" indent="1"/>
    </xf>
    <xf numFmtId="0" fontId="48" fillId="0" borderId="16" xfId="0" applyFont="1" applyFill="1" applyBorder="1" applyAlignment="1">
      <alignment horizontal="right" vertical="center" wrapText="1" indent="1"/>
    </xf>
    <xf numFmtId="2" fontId="4" fillId="0" borderId="27" xfId="0" applyNumberFormat="1" applyFont="1" applyFill="1" applyBorder="1" applyAlignment="1" applyProtection="1">
      <alignment horizontal="right" vertical="center" wrapText="1" indent="1"/>
      <protection/>
    </xf>
    <xf numFmtId="43" fontId="49" fillId="0" borderId="28" xfId="52" applyFont="1" applyBorder="1" applyAlignment="1">
      <alignment horizontal="right" vertical="center" indent="1"/>
    </xf>
    <xf numFmtId="0" fontId="4" fillId="0" borderId="0" xfId="0" applyNumberFormat="1" applyFont="1" applyFill="1" applyBorder="1" applyAlignment="1" applyProtection="1">
      <alignment horizontal="right" vertical="center" indent="1"/>
      <protection/>
    </xf>
    <xf numFmtId="2" fontId="10" fillId="0" borderId="28" xfId="0" applyNumberFormat="1" applyFont="1" applyFill="1" applyBorder="1" applyAlignment="1" applyProtection="1">
      <alignment horizontal="right" vertical="center" indent="1"/>
      <protection/>
    </xf>
    <xf numFmtId="43" fontId="4" fillId="33" borderId="17" xfId="52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 2" xfId="34"/>
    <cellStyle name="Normal_KSS_OVK_Dimtrovgrad_Lotos_KISClimaLtd_rabotna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Нормален 3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60" zoomScalePageLayoutView="0" workbookViewId="0" topLeftCell="A1">
      <selection activeCell="N4" sqref="N4"/>
    </sheetView>
  </sheetViews>
  <sheetFormatPr defaultColWidth="9.140625" defaultRowHeight="12.75"/>
  <cols>
    <col min="1" max="1" width="5.00390625" style="6" customWidth="1"/>
    <col min="2" max="2" width="84.7109375" style="42" customWidth="1"/>
    <col min="3" max="3" width="8.00390625" style="8" customWidth="1"/>
    <col min="4" max="4" width="14.8515625" style="8" customWidth="1"/>
    <col min="5" max="6" width="15.57421875" style="8" customWidth="1"/>
    <col min="7" max="7" width="11.57421875" style="8" customWidth="1"/>
    <col min="8" max="8" width="15.57421875" style="8" customWidth="1"/>
    <col min="9" max="9" width="16.00390625" style="8" customWidth="1"/>
    <col min="10" max="16384" width="9.140625" style="6" customWidth="1"/>
  </cols>
  <sheetData>
    <row r="1" spans="1:4" ht="36" customHeight="1">
      <c r="A1" s="57" t="s">
        <v>14</v>
      </c>
      <c r="B1" s="57"/>
      <c r="C1" s="57"/>
      <c r="D1" s="57"/>
    </row>
    <row r="2" spans="1:3" ht="15.75" thickBot="1">
      <c r="A2" s="5"/>
      <c r="B2" s="30"/>
      <c r="C2" s="13"/>
    </row>
    <row r="3" spans="1:9" ht="64.5" customHeight="1" thickBot="1">
      <c r="A3" s="11"/>
      <c r="B3" s="26" t="s">
        <v>13</v>
      </c>
      <c r="C3" s="14"/>
      <c r="D3" s="15"/>
      <c r="E3" s="12" t="s">
        <v>76</v>
      </c>
      <c r="F3" s="56" t="s">
        <v>12</v>
      </c>
      <c r="H3" s="12" t="str">
        <f>E3</f>
        <v>"ДРАГИЕВ И КО" ООД</v>
      </c>
      <c r="I3" s="56" t="str">
        <f>F3</f>
        <v>"ПЪТИНЖЕНЕРИНГ" ЕООД</v>
      </c>
    </row>
    <row r="4" spans="1:9" ht="51.75" thickBot="1">
      <c r="A4" s="1" t="s">
        <v>0</v>
      </c>
      <c r="B4" s="31" t="s">
        <v>4</v>
      </c>
      <c r="C4" s="2" t="s">
        <v>1</v>
      </c>
      <c r="D4" s="7" t="s">
        <v>3</v>
      </c>
      <c r="E4" s="9" t="s">
        <v>6</v>
      </c>
      <c r="F4" s="9" t="s">
        <v>6</v>
      </c>
      <c r="G4" s="16" t="s">
        <v>7</v>
      </c>
      <c r="H4" s="9" t="s">
        <v>8</v>
      </c>
      <c r="I4" s="9" t="s">
        <v>8</v>
      </c>
    </row>
    <row r="5" spans="1:9" ht="15.75" thickTop="1">
      <c r="A5" s="28" t="s">
        <v>15</v>
      </c>
      <c r="B5" s="28"/>
      <c r="C5" s="29"/>
      <c r="D5" s="29"/>
      <c r="E5" s="10"/>
      <c r="F5" s="10"/>
      <c r="G5" s="3"/>
      <c r="H5" s="10"/>
      <c r="I5" s="4"/>
    </row>
    <row r="6" spans="1:9" ht="15">
      <c r="A6" s="17">
        <v>1</v>
      </c>
      <c r="B6" s="32" t="s">
        <v>16</v>
      </c>
      <c r="C6" s="17" t="s">
        <v>17</v>
      </c>
      <c r="D6" s="43">
        <v>1</v>
      </c>
      <c r="E6" s="44">
        <v>3.61</v>
      </c>
      <c r="F6" s="44">
        <v>0.77</v>
      </c>
      <c r="G6" s="45">
        <f aca="true" t="shared" si="0" ref="G6:G36">MIN(E6:F6)</f>
        <v>0.77</v>
      </c>
      <c r="H6" s="44">
        <f aca="true" t="shared" si="1" ref="H6:H36">ROUND($G6/E6*$D6,2)</f>
        <v>0.21</v>
      </c>
      <c r="I6" s="46">
        <f aca="true" t="shared" si="2" ref="I6:I36">ROUND($G6/F6*$D6,2)</f>
        <v>1</v>
      </c>
    </row>
    <row r="7" spans="1:9" ht="15">
      <c r="A7" s="17">
        <v>2</v>
      </c>
      <c r="B7" s="32" t="s">
        <v>18</v>
      </c>
      <c r="C7" s="17" t="s">
        <v>19</v>
      </c>
      <c r="D7" s="43">
        <v>1</v>
      </c>
      <c r="E7" s="44">
        <v>6.25</v>
      </c>
      <c r="F7" s="44">
        <v>0.98</v>
      </c>
      <c r="G7" s="45">
        <f t="shared" si="0"/>
        <v>0.98</v>
      </c>
      <c r="H7" s="44">
        <f t="shared" si="1"/>
        <v>0.16</v>
      </c>
      <c r="I7" s="46">
        <f t="shared" si="2"/>
        <v>1</v>
      </c>
    </row>
    <row r="8" spans="1:9" ht="15">
      <c r="A8" s="17">
        <v>3</v>
      </c>
      <c r="B8" s="32" t="s">
        <v>20</v>
      </c>
      <c r="C8" s="17" t="s">
        <v>17</v>
      </c>
      <c r="D8" s="43">
        <v>1</v>
      </c>
      <c r="E8" s="44">
        <v>6.85</v>
      </c>
      <c r="F8" s="44">
        <v>0.68</v>
      </c>
      <c r="G8" s="45">
        <f t="shared" si="0"/>
        <v>0.68</v>
      </c>
      <c r="H8" s="44">
        <f t="shared" si="1"/>
        <v>0.1</v>
      </c>
      <c r="I8" s="46">
        <f t="shared" si="2"/>
        <v>1</v>
      </c>
    </row>
    <row r="9" spans="1:9" ht="15">
      <c r="A9" s="17">
        <v>4</v>
      </c>
      <c r="B9" s="33" t="s">
        <v>21</v>
      </c>
      <c r="C9" s="17" t="s">
        <v>17</v>
      </c>
      <c r="D9" s="43">
        <v>1</v>
      </c>
      <c r="E9" s="44">
        <v>6.19</v>
      </c>
      <c r="F9" s="44">
        <v>2.32</v>
      </c>
      <c r="G9" s="45">
        <f t="shared" si="0"/>
        <v>2.32</v>
      </c>
      <c r="H9" s="44">
        <f t="shared" si="1"/>
        <v>0.37</v>
      </c>
      <c r="I9" s="46">
        <f t="shared" si="2"/>
        <v>1</v>
      </c>
    </row>
    <row r="10" spans="1:9" ht="15">
      <c r="A10" s="17">
        <v>5</v>
      </c>
      <c r="B10" s="32" t="s">
        <v>22</v>
      </c>
      <c r="C10" s="17" t="s">
        <v>23</v>
      </c>
      <c r="D10" s="43">
        <v>1</v>
      </c>
      <c r="E10" s="44">
        <v>9.75</v>
      </c>
      <c r="F10" s="44">
        <v>2.88</v>
      </c>
      <c r="G10" s="45">
        <f t="shared" si="0"/>
        <v>2.88</v>
      </c>
      <c r="H10" s="44">
        <f t="shared" si="1"/>
        <v>0.3</v>
      </c>
      <c r="I10" s="46">
        <f t="shared" si="2"/>
        <v>1</v>
      </c>
    </row>
    <row r="11" spans="1:9" ht="15">
      <c r="A11" s="17">
        <v>6</v>
      </c>
      <c r="B11" s="32" t="s">
        <v>24</v>
      </c>
      <c r="C11" s="17" t="s">
        <v>23</v>
      </c>
      <c r="D11" s="43">
        <v>1</v>
      </c>
      <c r="E11" s="44">
        <v>9.75</v>
      </c>
      <c r="F11" s="44">
        <v>2.82</v>
      </c>
      <c r="G11" s="45">
        <f t="shared" si="0"/>
        <v>2.82</v>
      </c>
      <c r="H11" s="44">
        <f t="shared" si="1"/>
        <v>0.29</v>
      </c>
      <c r="I11" s="46">
        <f t="shared" si="2"/>
        <v>1</v>
      </c>
    </row>
    <row r="12" spans="1:9" ht="15">
      <c r="A12" s="17">
        <v>7</v>
      </c>
      <c r="B12" s="32" t="s">
        <v>25</v>
      </c>
      <c r="C12" s="17" t="s">
        <v>23</v>
      </c>
      <c r="D12" s="43">
        <v>2</v>
      </c>
      <c r="E12" s="44">
        <v>11.31</v>
      </c>
      <c r="F12" s="44">
        <v>6.21</v>
      </c>
      <c r="G12" s="45">
        <f t="shared" si="0"/>
        <v>6.21</v>
      </c>
      <c r="H12" s="44">
        <f t="shared" si="1"/>
        <v>1.1</v>
      </c>
      <c r="I12" s="46">
        <f t="shared" si="2"/>
        <v>2</v>
      </c>
    </row>
    <row r="13" spans="1:9" ht="15">
      <c r="A13" s="17">
        <v>8</v>
      </c>
      <c r="B13" s="32" t="s">
        <v>26</v>
      </c>
      <c r="C13" s="17" t="s">
        <v>23</v>
      </c>
      <c r="D13" s="43">
        <v>2</v>
      </c>
      <c r="E13" s="44">
        <v>38.86</v>
      </c>
      <c r="F13" s="44">
        <v>14.08</v>
      </c>
      <c r="G13" s="45">
        <f t="shared" si="0"/>
        <v>14.08</v>
      </c>
      <c r="H13" s="44">
        <f t="shared" si="1"/>
        <v>0.72</v>
      </c>
      <c r="I13" s="46">
        <f t="shared" si="2"/>
        <v>2</v>
      </c>
    </row>
    <row r="14" spans="1:9" ht="15">
      <c r="A14" s="17">
        <v>9</v>
      </c>
      <c r="B14" s="32" t="s">
        <v>27</v>
      </c>
      <c r="C14" s="17" t="s">
        <v>17</v>
      </c>
      <c r="D14" s="43">
        <v>3</v>
      </c>
      <c r="E14" s="44">
        <v>6.17</v>
      </c>
      <c r="F14" s="44">
        <v>0.96</v>
      </c>
      <c r="G14" s="45">
        <f t="shared" si="0"/>
        <v>0.96</v>
      </c>
      <c r="H14" s="44">
        <f t="shared" si="1"/>
        <v>0.47</v>
      </c>
      <c r="I14" s="46">
        <f t="shared" si="2"/>
        <v>3</v>
      </c>
    </row>
    <row r="15" spans="1:9" ht="15">
      <c r="A15" s="17">
        <v>10</v>
      </c>
      <c r="B15" s="32" t="s">
        <v>28</v>
      </c>
      <c r="C15" s="17" t="s">
        <v>23</v>
      </c>
      <c r="D15" s="43">
        <v>2</v>
      </c>
      <c r="E15" s="44">
        <v>29.31</v>
      </c>
      <c r="F15" s="44">
        <v>27.61</v>
      </c>
      <c r="G15" s="45">
        <f t="shared" si="0"/>
        <v>27.61</v>
      </c>
      <c r="H15" s="44">
        <f t="shared" si="1"/>
        <v>1.88</v>
      </c>
      <c r="I15" s="46">
        <f t="shared" si="2"/>
        <v>2</v>
      </c>
    </row>
    <row r="16" spans="1:9" ht="15">
      <c r="A16" s="17">
        <v>11</v>
      </c>
      <c r="B16" s="33" t="s">
        <v>5</v>
      </c>
      <c r="C16" s="17" t="s">
        <v>23</v>
      </c>
      <c r="D16" s="43">
        <v>3</v>
      </c>
      <c r="E16" s="44">
        <v>39.67</v>
      </c>
      <c r="F16" s="44">
        <v>33.67</v>
      </c>
      <c r="G16" s="45">
        <f t="shared" si="0"/>
        <v>33.67</v>
      </c>
      <c r="H16" s="44">
        <f t="shared" si="1"/>
        <v>2.55</v>
      </c>
      <c r="I16" s="46">
        <f t="shared" si="2"/>
        <v>3</v>
      </c>
    </row>
    <row r="17" spans="1:9" ht="15">
      <c r="A17" s="17">
        <v>12</v>
      </c>
      <c r="B17" s="33" t="s">
        <v>29</v>
      </c>
      <c r="C17" s="17" t="s">
        <v>23</v>
      </c>
      <c r="D17" s="43">
        <v>2</v>
      </c>
      <c r="E17" s="44">
        <v>33.44</v>
      </c>
      <c r="F17" s="44">
        <v>26.61</v>
      </c>
      <c r="G17" s="45">
        <f t="shared" si="0"/>
        <v>26.61</v>
      </c>
      <c r="H17" s="44">
        <f t="shared" si="1"/>
        <v>1.59</v>
      </c>
      <c r="I17" s="46">
        <f t="shared" si="2"/>
        <v>2</v>
      </c>
    </row>
    <row r="18" spans="1:9" ht="15">
      <c r="A18" s="18">
        <v>13</v>
      </c>
      <c r="B18" s="34" t="s">
        <v>30</v>
      </c>
      <c r="C18" s="18" t="s">
        <v>23</v>
      </c>
      <c r="D18" s="47">
        <v>2</v>
      </c>
      <c r="E18" s="48">
        <v>5.15</v>
      </c>
      <c r="F18" s="48">
        <v>1.59</v>
      </c>
      <c r="G18" s="45">
        <f t="shared" si="0"/>
        <v>1.59</v>
      </c>
      <c r="H18" s="48">
        <f t="shared" si="1"/>
        <v>0.62</v>
      </c>
      <c r="I18" s="46">
        <f t="shared" si="2"/>
        <v>2</v>
      </c>
    </row>
    <row r="19" spans="1:9" ht="15">
      <c r="A19" s="22" t="s">
        <v>31</v>
      </c>
      <c r="B19" s="21"/>
      <c r="C19" s="27"/>
      <c r="D19" s="49"/>
      <c r="E19" s="50"/>
      <c r="F19" s="50"/>
      <c r="G19" s="45"/>
      <c r="H19" s="50"/>
      <c r="I19" s="46"/>
    </row>
    <row r="20" spans="1:9" ht="15">
      <c r="A20" s="17">
        <v>14</v>
      </c>
      <c r="B20" s="32" t="s">
        <v>9</v>
      </c>
      <c r="C20" s="17" t="s">
        <v>19</v>
      </c>
      <c r="D20" s="43">
        <v>1</v>
      </c>
      <c r="E20" s="44">
        <v>19.67</v>
      </c>
      <c r="F20" s="44">
        <v>13.94</v>
      </c>
      <c r="G20" s="45">
        <f t="shared" si="0"/>
        <v>13.94</v>
      </c>
      <c r="H20" s="44">
        <f t="shared" si="1"/>
        <v>0.71</v>
      </c>
      <c r="I20" s="46">
        <f t="shared" si="2"/>
        <v>1</v>
      </c>
    </row>
    <row r="21" spans="1:9" ht="15">
      <c r="A21" s="18">
        <v>15</v>
      </c>
      <c r="B21" s="34" t="s">
        <v>32</v>
      </c>
      <c r="C21" s="18" t="s">
        <v>19</v>
      </c>
      <c r="D21" s="47">
        <v>3</v>
      </c>
      <c r="E21" s="48">
        <v>28.58</v>
      </c>
      <c r="F21" s="48">
        <v>22.25</v>
      </c>
      <c r="G21" s="45">
        <f t="shared" si="0"/>
        <v>22.25</v>
      </c>
      <c r="H21" s="48">
        <f t="shared" si="1"/>
        <v>2.34</v>
      </c>
      <c r="I21" s="46">
        <f t="shared" si="2"/>
        <v>3</v>
      </c>
    </row>
    <row r="22" spans="1:9" ht="15">
      <c r="A22" s="18">
        <v>16</v>
      </c>
      <c r="B22" s="34" t="s">
        <v>33</v>
      </c>
      <c r="C22" s="18" t="s">
        <v>19</v>
      </c>
      <c r="D22" s="47">
        <v>3</v>
      </c>
      <c r="E22" s="48">
        <v>15.33</v>
      </c>
      <c r="F22" s="48">
        <v>13.61</v>
      </c>
      <c r="G22" s="45">
        <f t="shared" si="0"/>
        <v>13.61</v>
      </c>
      <c r="H22" s="48">
        <f t="shared" si="1"/>
        <v>2.66</v>
      </c>
      <c r="I22" s="46">
        <f t="shared" si="2"/>
        <v>3</v>
      </c>
    </row>
    <row r="23" spans="1:9" ht="30" customHeight="1">
      <c r="A23" s="17">
        <v>17</v>
      </c>
      <c r="B23" s="33" t="s">
        <v>34</v>
      </c>
      <c r="C23" s="17" t="s">
        <v>17</v>
      </c>
      <c r="D23" s="43">
        <v>1</v>
      </c>
      <c r="E23" s="44">
        <v>43.53</v>
      </c>
      <c r="F23" s="44">
        <v>27.11</v>
      </c>
      <c r="G23" s="45">
        <f t="shared" si="0"/>
        <v>27.11</v>
      </c>
      <c r="H23" s="44">
        <f t="shared" si="1"/>
        <v>0.62</v>
      </c>
      <c r="I23" s="46">
        <f t="shared" si="2"/>
        <v>1</v>
      </c>
    </row>
    <row r="24" spans="1:9" ht="15" customHeight="1">
      <c r="A24" s="17">
        <v>18</v>
      </c>
      <c r="B24" s="33" t="s">
        <v>35</v>
      </c>
      <c r="C24" s="17" t="s">
        <v>17</v>
      </c>
      <c r="D24" s="43">
        <v>2</v>
      </c>
      <c r="E24" s="44">
        <v>36.33</v>
      </c>
      <c r="F24" s="44">
        <v>23.32</v>
      </c>
      <c r="G24" s="45">
        <f t="shared" si="0"/>
        <v>23.32</v>
      </c>
      <c r="H24" s="44">
        <f t="shared" si="1"/>
        <v>1.28</v>
      </c>
      <c r="I24" s="46">
        <f t="shared" si="2"/>
        <v>2</v>
      </c>
    </row>
    <row r="25" spans="1:9" ht="15.75" customHeight="1">
      <c r="A25" s="17">
        <v>19</v>
      </c>
      <c r="B25" s="33" t="s">
        <v>36</v>
      </c>
      <c r="C25" s="17" t="s">
        <v>17</v>
      </c>
      <c r="D25" s="43">
        <v>2</v>
      </c>
      <c r="E25" s="44">
        <v>38.61</v>
      </c>
      <c r="F25" s="44">
        <v>22.77</v>
      </c>
      <c r="G25" s="45">
        <f t="shared" si="0"/>
        <v>22.77</v>
      </c>
      <c r="H25" s="44">
        <f t="shared" si="1"/>
        <v>1.18</v>
      </c>
      <c r="I25" s="46">
        <f t="shared" si="2"/>
        <v>2</v>
      </c>
    </row>
    <row r="26" spans="1:9" ht="15">
      <c r="A26" s="17">
        <v>20</v>
      </c>
      <c r="B26" s="33" t="s">
        <v>37</v>
      </c>
      <c r="C26" s="17" t="s">
        <v>17</v>
      </c>
      <c r="D26" s="43">
        <v>3</v>
      </c>
      <c r="E26" s="44">
        <v>1.45</v>
      </c>
      <c r="F26" s="44">
        <v>1.18</v>
      </c>
      <c r="G26" s="45">
        <f t="shared" si="0"/>
        <v>1.18</v>
      </c>
      <c r="H26" s="44">
        <f t="shared" si="1"/>
        <v>2.44</v>
      </c>
      <c r="I26" s="46">
        <f t="shared" si="2"/>
        <v>3</v>
      </c>
    </row>
    <row r="27" spans="1:9" ht="15">
      <c r="A27" s="17">
        <v>21</v>
      </c>
      <c r="B27" s="33" t="s">
        <v>38</v>
      </c>
      <c r="C27" s="17" t="s">
        <v>39</v>
      </c>
      <c r="D27" s="43">
        <v>3</v>
      </c>
      <c r="E27" s="44">
        <v>127.72</v>
      </c>
      <c r="F27" s="44">
        <v>95.11</v>
      </c>
      <c r="G27" s="45">
        <f t="shared" si="0"/>
        <v>95.11</v>
      </c>
      <c r="H27" s="44">
        <f t="shared" si="1"/>
        <v>2.23</v>
      </c>
      <c r="I27" s="46">
        <f t="shared" si="2"/>
        <v>3</v>
      </c>
    </row>
    <row r="28" spans="1:9" ht="15">
      <c r="A28" s="17">
        <v>22</v>
      </c>
      <c r="B28" s="33" t="s">
        <v>40</v>
      </c>
      <c r="C28" s="17" t="s">
        <v>39</v>
      </c>
      <c r="D28" s="43">
        <v>4</v>
      </c>
      <c r="E28" s="44">
        <v>139.19</v>
      </c>
      <c r="F28" s="44">
        <v>112.35</v>
      </c>
      <c r="G28" s="45">
        <f t="shared" si="0"/>
        <v>112.35</v>
      </c>
      <c r="H28" s="44">
        <f t="shared" si="1"/>
        <v>3.23</v>
      </c>
      <c r="I28" s="46">
        <f t="shared" si="2"/>
        <v>4</v>
      </c>
    </row>
    <row r="29" spans="1:9" ht="15">
      <c r="A29" s="17">
        <v>23</v>
      </c>
      <c r="B29" s="33" t="s">
        <v>41</v>
      </c>
      <c r="C29" s="17" t="s">
        <v>17</v>
      </c>
      <c r="D29" s="43">
        <v>4</v>
      </c>
      <c r="E29" s="44">
        <v>16.13</v>
      </c>
      <c r="F29" s="44">
        <v>12.54</v>
      </c>
      <c r="G29" s="45">
        <f t="shared" si="0"/>
        <v>12.54</v>
      </c>
      <c r="H29" s="44">
        <f t="shared" si="1"/>
        <v>3.11</v>
      </c>
      <c r="I29" s="46">
        <f t="shared" si="2"/>
        <v>4</v>
      </c>
    </row>
    <row r="30" spans="1:9" ht="15">
      <c r="A30" s="17">
        <v>24</v>
      </c>
      <c r="B30" s="32" t="s">
        <v>42</v>
      </c>
      <c r="C30" s="17" t="s">
        <v>17</v>
      </c>
      <c r="D30" s="43">
        <v>2</v>
      </c>
      <c r="E30" s="44">
        <v>21.65</v>
      </c>
      <c r="F30" s="44">
        <v>15.18</v>
      </c>
      <c r="G30" s="45">
        <f t="shared" si="0"/>
        <v>15.18</v>
      </c>
      <c r="H30" s="44">
        <f t="shared" si="1"/>
        <v>1.4</v>
      </c>
      <c r="I30" s="46">
        <f t="shared" si="2"/>
        <v>2</v>
      </c>
    </row>
    <row r="31" spans="1:9" ht="15">
      <c r="A31" s="17">
        <v>25</v>
      </c>
      <c r="B31" s="33" t="s">
        <v>10</v>
      </c>
      <c r="C31" s="17" t="s">
        <v>2</v>
      </c>
      <c r="D31" s="43">
        <v>1</v>
      </c>
      <c r="E31" s="44">
        <v>85.43</v>
      </c>
      <c r="F31" s="44">
        <v>58.37</v>
      </c>
      <c r="G31" s="45">
        <f t="shared" si="0"/>
        <v>58.37</v>
      </c>
      <c r="H31" s="44">
        <f t="shared" si="1"/>
        <v>0.68</v>
      </c>
      <c r="I31" s="46">
        <f t="shared" si="2"/>
        <v>1</v>
      </c>
    </row>
    <row r="32" spans="1:9" ht="30.75">
      <c r="A32" s="17">
        <v>26</v>
      </c>
      <c r="B32" s="33" t="s">
        <v>11</v>
      </c>
      <c r="C32" s="17" t="s">
        <v>2</v>
      </c>
      <c r="D32" s="43">
        <v>1</v>
      </c>
      <c r="E32" s="44">
        <v>103.65</v>
      </c>
      <c r="F32" s="44">
        <v>91.65</v>
      </c>
      <c r="G32" s="45">
        <f t="shared" si="0"/>
        <v>91.65</v>
      </c>
      <c r="H32" s="44">
        <f t="shared" si="1"/>
        <v>0.88</v>
      </c>
      <c r="I32" s="46">
        <f t="shared" si="2"/>
        <v>1</v>
      </c>
    </row>
    <row r="33" spans="1:9" ht="15">
      <c r="A33" s="17"/>
      <c r="B33" s="35" t="s">
        <v>43</v>
      </c>
      <c r="C33" s="17"/>
      <c r="D33" s="43"/>
      <c r="E33" s="51"/>
      <c r="F33" s="51"/>
      <c r="G33" s="45"/>
      <c r="H33" s="51"/>
      <c r="I33" s="46"/>
    </row>
    <row r="34" spans="1:9" ht="15">
      <c r="A34" s="17"/>
      <c r="B34" s="36" t="s">
        <v>44</v>
      </c>
      <c r="C34" s="17"/>
      <c r="D34" s="43"/>
      <c r="E34" s="51"/>
      <c r="F34" s="51"/>
      <c r="G34" s="45"/>
      <c r="H34" s="51"/>
      <c r="I34" s="46"/>
    </row>
    <row r="35" spans="1:9" ht="15">
      <c r="A35" s="17">
        <v>27</v>
      </c>
      <c r="B35" s="32" t="s">
        <v>45</v>
      </c>
      <c r="C35" s="17" t="s">
        <v>17</v>
      </c>
      <c r="D35" s="43">
        <v>1.5</v>
      </c>
      <c r="E35" s="44">
        <v>6.27</v>
      </c>
      <c r="F35" s="44">
        <v>2.21</v>
      </c>
      <c r="G35" s="45">
        <f t="shared" si="0"/>
        <v>2.21</v>
      </c>
      <c r="H35" s="44">
        <f t="shared" si="1"/>
        <v>0.53</v>
      </c>
      <c r="I35" s="46">
        <f t="shared" si="2"/>
        <v>1.5</v>
      </c>
    </row>
    <row r="36" spans="1:9" ht="15">
      <c r="A36" s="17">
        <v>28</v>
      </c>
      <c r="B36" s="32" t="s">
        <v>46</v>
      </c>
      <c r="C36" s="17" t="s">
        <v>17</v>
      </c>
      <c r="D36" s="43">
        <v>1.5</v>
      </c>
      <c r="E36" s="44">
        <v>9.34</v>
      </c>
      <c r="F36" s="44">
        <v>3.03</v>
      </c>
      <c r="G36" s="45">
        <f t="shared" si="0"/>
        <v>3.03</v>
      </c>
      <c r="H36" s="44">
        <f t="shared" si="1"/>
        <v>0.49</v>
      </c>
      <c r="I36" s="46">
        <f t="shared" si="2"/>
        <v>1.5</v>
      </c>
    </row>
    <row r="37" spans="1:9" ht="15">
      <c r="A37" s="17"/>
      <c r="B37" s="37" t="s">
        <v>47</v>
      </c>
      <c r="C37" s="17"/>
      <c r="D37" s="43"/>
      <c r="E37" s="44"/>
      <c r="F37" s="44"/>
      <c r="G37" s="45"/>
      <c r="H37" s="44"/>
      <c r="I37" s="46"/>
    </row>
    <row r="38" spans="1:9" ht="51" customHeight="1">
      <c r="A38" s="17">
        <v>29</v>
      </c>
      <c r="B38" s="32" t="s">
        <v>48</v>
      </c>
      <c r="C38" s="17" t="s">
        <v>19</v>
      </c>
      <c r="D38" s="43">
        <v>3</v>
      </c>
      <c r="E38" s="44">
        <v>23.19</v>
      </c>
      <c r="F38" s="44">
        <v>20.05</v>
      </c>
      <c r="G38" s="45">
        <f aca="true" t="shared" si="3" ref="G38:G64">MIN(E38:F38)</f>
        <v>20.05</v>
      </c>
      <c r="H38" s="44">
        <f aca="true" t="shared" si="4" ref="H38:H64">ROUND($G38/E38*$D38,2)</f>
        <v>2.59</v>
      </c>
      <c r="I38" s="46">
        <f aca="true" t="shared" si="5" ref="I38:I64">ROUND($G38/F38*$D38,2)</f>
        <v>3</v>
      </c>
    </row>
    <row r="39" spans="1:9" ht="51" customHeight="1">
      <c r="A39" s="17">
        <v>30</v>
      </c>
      <c r="B39" s="32" t="s">
        <v>49</v>
      </c>
      <c r="C39" s="17" t="s">
        <v>19</v>
      </c>
      <c r="D39" s="43">
        <v>3</v>
      </c>
      <c r="E39" s="44">
        <v>16.37</v>
      </c>
      <c r="F39" s="44">
        <v>13.72</v>
      </c>
      <c r="G39" s="45">
        <f t="shared" si="3"/>
        <v>13.72</v>
      </c>
      <c r="H39" s="44">
        <f t="shared" si="4"/>
        <v>2.51</v>
      </c>
      <c r="I39" s="46">
        <f t="shared" si="5"/>
        <v>3</v>
      </c>
    </row>
    <row r="40" spans="1:9" ht="15">
      <c r="A40" s="17">
        <v>31</v>
      </c>
      <c r="B40" s="38" t="s">
        <v>50</v>
      </c>
      <c r="C40" s="17" t="s">
        <v>19</v>
      </c>
      <c r="D40" s="43">
        <v>3</v>
      </c>
      <c r="E40" s="44">
        <v>20.49</v>
      </c>
      <c r="F40" s="44">
        <v>9.67</v>
      </c>
      <c r="G40" s="45">
        <f t="shared" si="3"/>
        <v>9.67</v>
      </c>
      <c r="H40" s="44">
        <f t="shared" si="4"/>
        <v>1.42</v>
      </c>
      <c r="I40" s="46">
        <f t="shared" si="5"/>
        <v>3</v>
      </c>
    </row>
    <row r="41" spans="1:9" ht="15">
      <c r="A41" s="17">
        <v>32</v>
      </c>
      <c r="B41" s="38" t="s">
        <v>51</v>
      </c>
      <c r="C41" s="17" t="s">
        <v>19</v>
      </c>
      <c r="D41" s="43">
        <v>3</v>
      </c>
      <c r="E41" s="44">
        <v>12.75</v>
      </c>
      <c r="F41" s="44">
        <v>3.78</v>
      </c>
      <c r="G41" s="45">
        <f t="shared" si="3"/>
        <v>3.78</v>
      </c>
      <c r="H41" s="44">
        <f t="shared" si="4"/>
        <v>0.89</v>
      </c>
      <c r="I41" s="46">
        <f t="shared" si="5"/>
        <v>3</v>
      </c>
    </row>
    <row r="42" spans="1:9" ht="15">
      <c r="A42" s="17">
        <v>33</v>
      </c>
      <c r="B42" s="38" t="s">
        <v>52</v>
      </c>
      <c r="C42" s="17" t="s">
        <v>2</v>
      </c>
      <c r="D42" s="43">
        <v>1</v>
      </c>
      <c r="E42" s="44">
        <v>601.67</v>
      </c>
      <c r="F42" s="44">
        <v>608.3</v>
      </c>
      <c r="G42" s="45">
        <f t="shared" si="3"/>
        <v>601.67</v>
      </c>
      <c r="H42" s="44">
        <f t="shared" si="4"/>
        <v>1</v>
      </c>
      <c r="I42" s="46">
        <f t="shared" si="5"/>
        <v>0.99</v>
      </c>
    </row>
    <row r="43" spans="1:9" ht="15">
      <c r="A43" s="17">
        <v>34</v>
      </c>
      <c r="B43" s="32" t="s">
        <v>53</v>
      </c>
      <c r="C43" s="17" t="s">
        <v>19</v>
      </c>
      <c r="D43" s="43">
        <v>0.75</v>
      </c>
      <c r="E43" s="44">
        <v>0.31</v>
      </c>
      <c r="F43" s="44">
        <v>0.82</v>
      </c>
      <c r="G43" s="45">
        <f t="shared" si="3"/>
        <v>0.31</v>
      </c>
      <c r="H43" s="44">
        <f t="shared" si="4"/>
        <v>0.75</v>
      </c>
      <c r="I43" s="46">
        <f t="shared" si="5"/>
        <v>0.28</v>
      </c>
    </row>
    <row r="44" spans="1:9" ht="15">
      <c r="A44" s="17">
        <v>35</v>
      </c>
      <c r="B44" s="32" t="s">
        <v>54</v>
      </c>
      <c r="C44" s="17" t="s">
        <v>19</v>
      </c>
      <c r="D44" s="43">
        <v>0.75</v>
      </c>
      <c r="E44" s="44">
        <v>2.2</v>
      </c>
      <c r="F44" s="44">
        <v>0.94</v>
      </c>
      <c r="G44" s="45">
        <f t="shared" si="3"/>
        <v>0.94</v>
      </c>
      <c r="H44" s="44">
        <f t="shared" si="4"/>
        <v>0.32</v>
      </c>
      <c r="I44" s="46">
        <f t="shared" si="5"/>
        <v>0.75</v>
      </c>
    </row>
    <row r="45" spans="1:9" ht="15">
      <c r="A45" s="17">
        <v>36</v>
      </c>
      <c r="B45" s="32" t="s">
        <v>55</v>
      </c>
      <c r="C45" s="17" t="s">
        <v>2</v>
      </c>
      <c r="D45" s="43">
        <v>0.75</v>
      </c>
      <c r="E45" s="44">
        <v>83.16</v>
      </c>
      <c r="F45" s="44">
        <v>96.3</v>
      </c>
      <c r="G45" s="45">
        <f t="shared" si="3"/>
        <v>83.16</v>
      </c>
      <c r="H45" s="44">
        <f t="shared" si="4"/>
        <v>0.75</v>
      </c>
      <c r="I45" s="46">
        <f t="shared" si="5"/>
        <v>0.65</v>
      </c>
    </row>
    <row r="46" spans="1:9" ht="15">
      <c r="A46" s="17">
        <v>37</v>
      </c>
      <c r="B46" s="32" t="s">
        <v>56</v>
      </c>
      <c r="C46" s="17" t="s">
        <v>19</v>
      </c>
      <c r="D46" s="43">
        <v>0.75</v>
      </c>
      <c r="E46" s="44">
        <v>1.17</v>
      </c>
      <c r="F46" s="44">
        <v>0.58</v>
      </c>
      <c r="G46" s="45">
        <f t="shared" si="3"/>
        <v>0.58</v>
      </c>
      <c r="H46" s="44">
        <f t="shared" si="4"/>
        <v>0.37</v>
      </c>
      <c r="I46" s="46">
        <f t="shared" si="5"/>
        <v>0.75</v>
      </c>
    </row>
    <row r="47" spans="1:9" ht="15.75" customHeight="1">
      <c r="A47" s="17"/>
      <c r="B47" s="39" t="s">
        <v>57</v>
      </c>
      <c r="C47" s="17"/>
      <c r="D47" s="43"/>
      <c r="E47" s="44"/>
      <c r="F47" s="44"/>
      <c r="G47" s="45"/>
      <c r="H47" s="44"/>
      <c r="I47" s="46"/>
    </row>
    <row r="48" spans="1:9" ht="15">
      <c r="A48" s="17"/>
      <c r="B48" s="37" t="s">
        <v>47</v>
      </c>
      <c r="C48" s="17"/>
      <c r="D48" s="43"/>
      <c r="E48" s="44"/>
      <c r="F48" s="44"/>
      <c r="G48" s="45"/>
      <c r="H48" s="44"/>
      <c r="I48" s="46"/>
    </row>
    <row r="49" spans="1:9" ht="46.5">
      <c r="A49" s="17">
        <v>38</v>
      </c>
      <c r="B49" s="33" t="s">
        <v>58</v>
      </c>
      <c r="C49" s="17" t="s">
        <v>19</v>
      </c>
      <c r="D49" s="43">
        <v>3</v>
      </c>
      <c r="E49" s="44">
        <v>20.29</v>
      </c>
      <c r="F49" s="44">
        <v>14.81</v>
      </c>
      <c r="G49" s="45">
        <f t="shared" si="3"/>
        <v>14.81</v>
      </c>
      <c r="H49" s="44">
        <f t="shared" si="4"/>
        <v>2.19</v>
      </c>
      <c r="I49" s="46">
        <f t="shared" si="5"/>
        <v>3</v>
      </c>
    </row>
    <row r="50" spans="1:9" ht="46.5">
      <c r="A50" s="17">
        <v>39</v>
      </c>
      <c r="B50" s="33" t="s">
        <v>59</v>
      </c>
      <c r="C50" s="17" t="s">
        <v>19</v>
      </c>
      <c r="D50" s="43">
        <v>3</v>
      </c>
      <c r="E50" s="44">
        <v>26.63</v>
      </c>
      <c r="F50" s="44">
        <v>21.36</v>
      </c>
      <c r="G50" s="45">
        <f t="shared" si="3"/>
        <v>21.36</v>
      </c>
      <c r="H50" s="44">
        <f t="shared" si="4"/>
        <v>2.41</v>
      </c>
      <c r="I50" s="46">
        <f t="shared" si="5"/>
        <v>3</v>
      </c>
    </row>
    <row r="51" spans="1:9" ht="46.5">
      <c r="A51" s="17">
        <v>40</v>
      </c>
      <c r="B51" s="33" t="s">
        <v>60</v>
      </c>
      <c r="C51" s="17" t="s">
        <v>19</v>
      </c>
      <c r="D51" s="43">
        <v>3</v>
      </c>
      <c r="E51" s="44">
        <v>50.28</v>
      </c>
      <c r="F51" s="44">
        <v>36.55</v>
      </c>
      <c r="G51" s="45">
        <f t="shared" si="3"/>
        <v>36.55</v>
      </c>
      <c r="H51" s="44">
        <f t="shared" si="4"/>
        <v>2.18</v>
      </c>
      <c r="I51" s="46">
        <f t="shared" si="5"/>
        <v>3</v>
      </c>
    </row>
    <row r="52" spans="1:9" ht="30.75">
      <c r="A52" s="17">
        <v>41</v>
      </c>
      <c r="B52" s="33" t="s">
        <v>61</v>
      </c>
      <c r="C52" s="17" t="s">
        <v>2</v>
      </c>
      <c r="D52" s="43">
        <v>2</v>
      </c>
      <c r="E52" s="44">
        <v>407.59</v>
      </c>
      <c r="F52" s="44">
        <v>459.76</v>
      </c>
      <c r="G52" s="45">
        <f t="shared" si="3"/>
        <v>407.59</v>
      </c>
      <c r="H52" s="44">
        <f t="shared" si="4"/>
        <v>2</v>
      </c>
      <c r="I52" s="46">
        <f t="shared" si="5"/>
        <v>1.77</v>
      </c>
    </row>
    <row r="53" spans="1:9" ht="15">
      <c r="A53" s="17">
        <v>42</v>
      </c>
      <c r="B53" s="32" t="s">
        <v>62</v>
      </c>
      <c r="C53" s="17" t="s">
        <v>2</v>
      </c>
      <c r="D53" s="43">
        <v>2</v>
      </c>
      <c r="E53" s="44">
        <v>466.59</v>
      </c>
      <c r="F53" s="44">
        <v>296.27</v>
      </c>
      <c r="G53" s="45">
        <f t="shared" si="3"/>
        <v>296.27</v>
      </c>
      <c r="H53" s="44">
        <f t="shared" si="4"/>
        <v>1.27</v>
      </c>
      <c r="I53" s="46">
        <f t="shared" si="5"/>
        <v>2</v>
      </c>
    </row>
    <row r="54" spans="1:9" ht="30.75">
      <c r="A54" s="17">
        <v>43</v>
      </c>
      <c r="B54" s="33" t="s">
        <v>63</v>
      </c>
      <c r="C54" s="17" t="s">
        <v>2</v>
      </c>
      <c r="D54" s="43">
        <v>3</v>
      </c>
      <c r="E54" s="44">
        <v>508.53</v>
      </c>
      <c r="F54" s="44">
        <v>419.11</v>
      </c>
      <c r="G54" s="45">
        <f t="shared" si="3"/>
        <v>419.11</v>
      </c>
      <c r="H54" s="44">
        <f t="shared" si="4"/>
        <v>2.47</v>
      </c>
      <c r="I54" s="46">
        <f t="shared" si="5"/>
        <v>3</v>
      </c>
    </row>
    <row r="55" spans="1:9" ht="30.75">
      <c r="A55" s="17">
        <v>44</v>
      </c>
      <c r="B55" s="33" t="s">
        <v>64</v>
      </c>
      <c r="C55" s="17" t="s">
        <v>2</v>
      </c>
      <c r="D55" s="43">
        <v>3</v>
      </c>
      <c r="E55" s="44">
        <v>656.39</v>
      </c>
      <c r="F55" s="44">
        <v>570.3</v>
      </c>
      <c r="G55" s="45">
        <f t="shared" si="3"/>
        <v>570.3</v>
      </c>
      <c r="H55" s="44">
        <f t="shared" si="4"/>
        <v>2.61</v>
      </c>
      <c r="I55" s="46">
        <f t="shared" si="5"/>
        <v>3</v>
      </c>
    </row>
    <row r="56" spans="1:9" ht="15">
      <c r="A56" s="17">
        <v>45</v>
      </c>
      <c r="B56" s="32" t="s">
        <v>65</v>
      </c>
      <c r="C56" s="17" t="s">
        <v>2</v>
      </c>
      <c r="D56" s="43">
        <v>3</v>
      </c>
      <c r="E56" s="44">
        <v>372.02</v>
      </c>
      <c r="F56" s="44">
        <v>374.41</v>
      </c>
      <c r="G56" s="45">
        <f t="shared" si="3"/>
        <v>372.02</v>
      </c>
      <c r="H56" s="44">
        <f t="shared" si="4"/>
        <v>3</v>
      </c>
      <c r="I56" s="46">
        <f t="shared" si="5"/>
        <v>2.98</v>
      </c>
    </row>
    <row r="57" spans="1:9" ht="15">
      <c r="A57" s="17">
        <v>46</v>
      </c>
      <c r="B57" s="32" t="s">
        <v>66</v>
      </c>
      <c r="C57" s="17" t="s">
        <v>19</v>
      </c>
      <c r="D57" s="43">
        <v>1</v>
      </c>
      <c r="E57" s="44">
        <v>7.13</v>
      </c>
      <c r="F57" s="44">
        <v>4.82</v>
      </c>
      <c r="G57" s="45">
        <f t="shared" si="3"/>
        <v>4.82</v>
      </c>
      <c r="H57" s="44">
        <f t="shared" si="4"/>
        <v>0.68</v>
      </c>
      <c r="I57" s="46">
        <f t="shared" si="5"/>
        <v>1</v>
      </c>
    </row>
    <row r="58" spans="1:9" ht="30.75" customHeight="1">
      <c r="A58" s="17"/>
      <c r="B58" s="40" t="s">
        <v>67</v>
      </c>
      <c r="C58" s="17"/>
      <c r="D58" s="43"/>
      <c r="E58" s="44"/>
      <c r="F58" s="44"/>
      <c r="G58" s="45"/>
      <c r="H58" s="44"/>
      <c r="I58" s="46"/>
    </row>
    <row r="59" spans="1:9" ht="15">
      <c r="A59" s="17">
        <v>47</v>
      </c>
      <c r="B59" s="32" t="s">
        <v>68</v>
      </c>
      <c r="C59" s="17" t="s">
        <v>23</v>
      </c>
      <c r="D59" s="43">
        <v>1</v>
      </c>
      <c r="E59" s="44">
        <v>49.48</v>
      </c>
      <c r="F59" s="44">
        <v>39.88</v>
      </c>
      <c r="G59" s="45">
        <f t="shared" si="3"/>
        <v>39.88</v>
      </c>
      <c r="H59" s="44">
        <f t="shared" si="4"/>
        <v>0.81</v>
      </c>
      <c r="I59" s="46">
        <f t="shared" si="5"/>
        <v>1</v>
      </c>
    </row>
    <row r="60" spans="1:9" ht="15.75" customHeight="1">
      <c r="A60" s="19">
        <v>48</v>
      </c>
      <c r="B60" s="41" t="s">
        <v>69</v>
      </c>
      <c r="C60" s="19" t="s">
        <v>17</v>
      </c>
      <c r="D60" s="43">
        <v>1</v>
      </c>
      <c r="E60" s="44">
        <v>30.85</v>
      </c>
      <c r="F60" s="44">
        <v>16.9</v>
      </c>
      <c r="G60" s="45">
        <f t="shared" si="3"/>
        <v>16.9</v>
      </c>
      <c r="H60" s="44">
        <f t="shared" si="4"/>
        <v>0.55</v>
      </c>
      <c r="I60" s="46">
        <f t="shared" si="5"/>
        <v>1</v>
      </c>
    </row>
    <row r="61" spans="1:9" ht="15">
      <c r="A61" s="19">
        <v>49</v>
      </c>
      <c r="B61" s="41" t="s">
        <v>70</v>
      </c>
      <c r="C61" s="19" t="s">
        <v>23</v>
      </c>
      <c r="D61" s="43">
        <v>1</v>
      </c>
      <c r="E61" s="44">
        <v>111.85</v>
      </c>
      <c r="F61" s="44">
        <v>98.95</v>
      </c>
      <c r="G61" s="45">
        <f t="shared" si="3"/>
        <v>98.95</v>
      </c>
      <c r="H61" s="44">
        <f t="shared" si="4"/>
        <v>0.88</v>
      </c>
      <c r="I61" s="46">
        <f t="shared" si="5"/>
        <v>1</v>
      </c>
    </row>
    <row r="62" spans="1:9" ht="15">
      <c r="A62" s="19">
        <v>50</v>
      </c>
      <c r="B62" s="41" t="s">
        <v>71</v>
      </c>
      <c r="C62" s="19" t="s">
        <v>23</v>
      </c>
      <c r="D62" s="43">
        <v>1</v>
      </c>
      <c r="E62" s="44">
        <v>141.04</v>
      </c>
      <c r="F62" s="44">
        <v>118.59</v>
      </c>
      <c r="G62" s="45">
        <f t="shared" si="3"/>
        <v>118.59</v>
      </c>
      <c r="H62" s="44">
        <f t="shared" si="4"/>
        <v>0.84</v>
      </c>
      <c r="I62" s="46">
        <f t="shared" si="5"/>
        <v>1</v>
      </c>
    </row>
    <row r="63" spans="1:9" ht="18" customHeight="1">
      <c r="A63" s="19">
        <v>51</v>
      </c>
      <c r="B63" s="41" t="s">
        <v>72</v>
      </c>
      <c r="C63" s="19" t="s">
        <v>73</v>
      </c>
      <c r="D63" s="43">
        <v>1</v>
      </c>
      <c r="E63" s="44">
        <v>2.18</v>
      </c>
      <c r="F63" s="44">
        <v>1.78</v>
      </c>
      <c r="G63" s="45">
        <f t="shared" si="3"/>
        <v>1.78</v>
      </c>
      <c r="H63" s="44">
        <f t="shared" si="4"/>
        <v>0.82</v>
      </c>
      <c r="I63" s="46">
        <f t="shared" si="5"/>
        <v>1</v>
      </c>
    </row>
    <row r="64" spans="1:9" ht="14.25" customHeight="1" thickBot="1">
      <c r="A64" s="19">
        <v>52</v>
      </c>
      <c r="B64" s="41" t="s">
        <v>74</v>
      </c>
      <c r="C64" s="19" t="s">
        <v>73</v>
      </c>
      <c r="D64" s="43">
        <v>1</v>
      </c>
      <c r="E64" s="44">
        <v>2.22</v>
      </c>
      <c r="F64" s="44">
        <v>1.78</v>
      </c>
      <c r="G64" s="45">
        <f t="shared" si="3"/>
        <v>1.78</v>
      </c>
      <c r="H64" s="44">
        <f t="shared" si="4"/>
        <v>0.8</v>
      </c>
      <c r="I64" s="52">
        <f t="shared" si="5"/>
        <v>1</v>
      </c>
    </row>
    <row r="65" spans="1:9" ht="32.25" customHeight="1" thickBot="1">
      <c r="A65" s="23" t="s">
        <v>75</v>
      </c>
      <c r="B65" s="24"/>
      <c r="C65" s="25"/>
      <c r="D65" s="53">
        <f>SUM(D5:D64)</f>
        <v>100</v>
      </c>
      <c r="E65" s="54"/>
      <c r="F65" s="54"/>
      <c r="G65" s="54"/>
      <c r="H65" s="54">
        <f>SUM(H5:H64)</f>
        <v>68.24999999999999</v>
      </c>
      <c r="I65" s="55">
        <f>SUM(I6:I64)</f>
        <v>99.17</v>
      </c>
    </row>
    <row r="66" ht="34.5" customHeight="1"/>
    <row r="67" spans="2:3" ht="18.75" customHeight="1">
      <c r="B67" s="20"/>
      <c r="C67" s="20"/>
    </row>
    <row r="112" ht="15.75" customHeight="1"/>
    <row r="141" ht="14.25" customHeight="1" hidden="1"/>
    <row r="142" ht="12.75" customHeight="1" hidden="1"/>
    <row r="143" ht="15" customHeight="1" hidden="1"/>
    <row r="144" ht="15" customHeight="1" hidden="1"/>
    <row r="145" ht="12.75" customHeight="1" hidden="1"/>
    <row r="146" ht="15" customHeight="1" hidden="1"/>
    <row r="147" ht="12.75" customHeight="1" hidden="1"/>
    <row r="148" ht="15" customHeight="1" hidden="1"/>
    <row r="149" ht="12.75" customHeight="1" hidden="1"/>
    <row r="150" ht="15" customHeight="1" hidden="1"/>
    <row r="151" ht="12.75" customHeight="1" hidden="1"/>
    <row r="152" ht="15" customHeight="1" hidden="1"/>
    <row r="153" ht="12.75" customHeight="1" hidden="1"/>
    <row r="154" ht="15" customHeight="1" hidden="1"/>
    <row r="155" ht="12.75" customHeight="1" hidden="1"/>
    <row r="156" ht="15" customHeight="1" hidden="1"/>
    <row r="157" ht="12.75" customHeight="1" hidden="1"/>
    <row r="158" ht="15" customHeight="1" hidden="1"/>
    <row r="159" ht="12.75" customHeight="1" hidden="1"/>
    <row r="160" ht="14.25" customHeight="1" hidden="1"/>
    <row r="161" ht="12.75" customHeight="1" hidden="1"/>
    <row r="162" ht="14.25" customHeight="1" hidden="1"/>
    <row r="163" ht="14.25" customHeight="1" hidden="1"/>
    <row r="164" ht="12.75" customHeight="1" hidden="1"/>
    <row r="165" ht="14.25" customHeight="1" hidden="1"/>
  </sheetData>
  <sheetProtection/>
  <mergeCells count="5">
    <mergeCell ref="A5:B5"/>
    <mergeCell ref="A1:D1"/>
    <mergeCell ref="B67:C67"/>
    <mergeCell ref="A65:C65"/>
    <mergeCell ref="A19:B19"/>
  </mergeCells>
  <printOptions/>
  <pageMargins left="0.2362204724409449" right="0.2362204724409449" top="0.7480314960629921" bottom="0.35433070866141736" header="0.31496062992125984" footer="0.31496062992125984"/>
  <pageSetup fitToHeight="7" horizontalDpi="600" verticalDpi="600" orientation="portrait" paperSize="9" scale="54" r:id="rId1"/>
  <ignoredErrors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Kamberov</dc:creator>
  <cp:keywords/>
  <dc:description/>
  <cp:lastModifiedBy>Euro</cp:lastModifiedBy>
  <cp:lastPrinted>2018-11-23T09:40:19Z</cp:lastPrinted>
  <dcterms:created xsi:type="dcterms:W3CDTF">2011-06-13T13:49:21Z</dcterms:created>
  <dcterms:modified xsi:type="dcterms:W3CDTF">2018-11-23T09:43:00Z</dcterms:modified>
  <cp:category/>
  <cp:version/>
  <cp:contentType/>
  <cp:contentStatus/>
</cp:coreProperties>
</file>